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eritygroup-my.sharepoint.com/personal/abhishek_chowdhury_tenerity_com/Documents/Desktop/AC Backup/Backup/Month end/Jan 2024/"/>
    </mc:Choice>
  </mc:AlternateContent>
  <xr:revisionPtr revIDLastSave="0" documentId="8_{C3888F16-DF09-442E-A216-6C73F84D71A4}" xr6:coauthVersionLast="47" xr6:coauthVersionMax="47" xr10:uidLastSave="{00000000-0000-0000-0000-000000000000}"/>
  <bookViews>
    <workbookView xWindow="-110" yWindow="-110" windowWidth="19420" windowHeight="10420" xr2:uid="{AEDA9630-24B8-453E-8EFE-D1B12EB187AB}"/>
  </bookViews>
  <sheets>
    <sheet name="FY 23-24" sheetId="5" r:id="rId1"/>
    <sheet name="FY 22- 23" sheetId="4" r:id="rId2"/>
    <sheet name="FY 21-22" sheetId="1" r:id="rId3"/>
    <sheet name="FY 20-21" sheetId="2" r:id="rId4"/>
    <sheet name="FY 19-20" sheetId="3" r:id="rId5"/>
  </sheets>
  <definedNames>
    <definedName name="ExternalData_1" localSheetId="1" hidden="1">'FY 22- 23'!$A$4:$B$10</definedName>
    <definedName name="ExternalData_1" localSheetId="0" hidden="1">'FY 23-24'!$A$4:$B$8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8" i="5"/>
  <c r="C7" i="3"/>
  <c r="C5" i="3"/>
  <c r="C6" i="3"/>
  <c r="C8" i="1"/>
  <c r="C9" i="1"/>
  <c r="B8" i="2"/>
  <c r="B10" i="2" s="1"/>
  <c r="C11" i="1" l="1"/>
  <c r="C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8726FB-71D0-47BD-9188-0963F0BCA1DC}" keepAlive="1" name="Query - Table006 (Page 3)" description="Connection to the 'Table006 (Page 3)' query in the workbook." type="5" refreshedVersion="0" background="1" saveData="1">
    <dbPr connection="Provider=Microsoft.Mashup.OleDb.1;Data Source=$Workbook$;Location=&quot;Table006 (Page 3)&quot;;Extended Properties=&quot;&quot;" command="SELECT * FROM [Table006 (Page 3)]"/>
  </connection>
  <connection id="2" xr16:uid="{E4DF07D4-3A83-470D-A730-169F363B36EF}" keepAlive="1" name="Query - Table006 (Page 3) (2)" description="Connection to the 'Table006 (Page 3) (2)' query in the workbook." type="5" refreshedVersion="7" background="1" saveData="1">
    <dbPr connection="Provider=Microsoft.Mashup.OleDb.1;Data Source=$Workbook$;Location=&quot;Table006 (Page 3) (2)&quot;;Extended Properties=&quot;&quot;" command="SELECT * FROM [Table006 (Page 3) (2)]"/>
  </connection>
  <connection id="3" xr16:uid="{5B36CF78-C976-44AF-AE48-21A8672E5DC8}" keepAlive="1" name="Query - Table006 (Page 3) (3)" description="Connection to the 'Table006 (Page 3) (3)' query in the workbook." type="5" refreshedVersion="7" background="1" saveData="1">
    <dbPr connection="Provider=Microsoft.Mashup.OleDb.1;Data Source=$Workbook$;Location=&quot;Table006 (Page 3) (3)&quot;;Extended Properties=&quot;&quot;" command="SELECT * FROM [Table006 (Page 3) (3)]"/>
  </connection>
</connections>
</file>

<file path=xl/sharedStrings.xml><?xml version="1.0" encoding="utf-8"?>
<sst xmlns="http://schemas.openxmlformats.org/spreadsheetml/2006/main" count="68" uniqueCount="26">
  <si>
    <t>Date</t>
  </si>
  <si>
    <t>Purpose</t>
  </si>
  <si>
    <t>Pravartini Bharatmata PU Trust</t>
  </si>
  <si>
    <t>Disaster Relief</t>
  </si>
  <si>
    <t>Child Education</t>
  </si>
  <si>
    <t>Deep Griha Society</t>
  </si>
  <si>
    <t>Goonj</t>
  </si>
  <si>
    <t>Tenerity India Private Limited</t>
  </si>
  <si>
    <t>CSR contribution for the year ended 31st March 2022</t>
  </si>
  <si>
    <t>Amount recommended
by the CSR Committee
(INR)</t>
  </si>
  <si>
    <t>Animal Welfare</t>
  </si>
  <si>
    <t>Amount (INR)</t>
  </si>
  <si>
    <t>MentorMe Foundation (TAP)</t>
  </si>
  <si>
    <t>CSR contribution for the year ended 31st March 2021</t>
  </si>
  <si>
    <t>Atma Education</t>
  </si>
  <si>
    <t>CSR contribution for the year ended 31st March 2020</t>
  </si>
  <si>
    <t xml:space="preserve">Date </t>
  </si>
  <si>
    <t>Total</t>
  </si>
  <si>
    <t xml:space="preserve">Total </t>
  </si>
  <si>
    <t>CSR contribution for the year ended 31st March 2023</t>
  </si>
  <si>
    <t>Proposed CSR contribution for the year ended 31st March 2024</t>
  </si>
  <si>
    <t>Name of the Foundation</t>
  </si>
  <si>
    <t>Prayas Teacher Parent Educational Foundation</t>
  </si>
  <si>
    <t>Prime Minister's National Relief Fund</t>
  </si>
  <si>
    <t>Mentor Me Foundation (TAP)</t>
  </si>
  <si>
    <t>Karmanye Vadhikaraste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</si>
</sst>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1D1D1"/>
      </left>
      <right/>
      <top style="medium">
        <color rgb="FFD1D1D1"/>
      </top>
      <bottom style="medium">
        <color rgb="FFD1D1D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vertical="center"/>
    </xf>
    <xf numFmtId="1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4" fontId="6" fillId="3" borderId="5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165" fontId="8" fillId="0" borderId="0" xfId="0" applyNumberFormat="1" applyFont="1" applyFill="1"/>
    <xf numFmtId="0" fontId="2" fillId="0" borderId="1" xfId="0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2440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2440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39143C8E-D008-4C87-B5C7-3FDF147678C7}" autoFormatId="16" applyNumberFormats="0" applyBorderFormats="0" applyFontFormats="0" applyPatternFormats="0" applyAlignmentFormats="0" applyWidthHeightFormats="0">
  <queryTableRefresh nextId="10">
    <queryTableFields count="2">
      <queryTableField id="2" name="Particulars" tableColumnId="2"/>
      <queryTableField id="7" name="Amount recommended_x000a_by the CSR Committee_x000a_(INR)" tableColumnId="7"/>
    </queryTableFields>
    <queryTableDeletedFields count="5">
      <deletedField name="Column3"/>
      <deletedField name="Column4"/>
      <deletedField name="Column5"/>
      <deletedField name="Column6"/>
      <deletedField name="Sr. No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5061DF88-EAF2-470A-9CB8-2543C4595AB1}" autoFormatId="16" applyNumberFormats="0" applyBorderFormats="0" applyFontFormats="0" applyPatternFormats="0" applyAlignmentFormats="0" applyWidthHeightFormats="0">
  <queryTableRefresh nextId="10">
    <queryTableFields count="2">
      <queryTableField id="2" name="Particulars" tableColumnId="2"/>
      <queryTableField id="7" name="Amount recommended_x000a_by the CSR Committee_x000a_(INR)" tableColumnId="7"/>
    </queryTableFields>
    <queryTableDeletedFields count="5">
      <deletedField name="Column3"/>
      <deletedField name="Column4"/>
      <deletedField name="Column5"/>
      <deletedField name="Column6"/>
      <deletedField name="Sr. No.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70EFF6-4597-4783-B347-E80C16D91F3B}" name="Table006__Page_332" displayName="Table006__Page_332" ref="A4:B8" tableType="queryTable" totalsRowShown="0" headerRowDxfId="6" dataDxfId="5" headerRowBorderDxfId="3" tableBorderDxfId="4" totalsRowBorderDxfId="2">
  <autoFilter ref="A4:B8" xr:uid="{9E70EFF6-4597-4783-B347-E80C16D91F3B}"/>
  <tableColumns count="2">
    <tableColumn id="2" xr3:uid="{53B024ED-B563-4330-9748-F9381FD4ADE4}" uniqueName="2" name="Purpose" queryTableFieldId="2" dataDxfId="1"/>
    <tableColumn id="7" xr3:uid="{46BC3C72-D725-4E5B-841B-B8BD2BBECBFD}" uniqueName="7" name="Amount recommended_x000a_by the CSR Committee_x000a_(INR)" queryTableFieldId="7" dataDxfId="0" dataCellStyle="Comm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45FD44-C2A4-4EDF-B07C-75EDA9475153}" name="Table006__Page_33" displayName="Table006__Page_33" ref="A4:B10" tableType="queryTable" totalsRowShown="0" headerRowDxfId="13" dataDxfId="11" headerRowBorderDxfId="12" tableBorderDxfId="10" totalsRowBorderDxfId="9">
  <autoFilter ref="A4:B10" xr:uid="{E945FD44-C2A4-4EDF-B07C-75EDA9475153}"/>
  <tableColumns count="2">
    <tableColumn id="2" xr3:uid="{6E03895A-1E9B-435F-A3CB-8F49EDB055C2}" uniqueName="2" name="Name of the Foundation" queryTableFieldId="2" dataDxfId="8"/>
    <tableColumn id="7" xr3:uid="{9B0CB383-E066-45F1-9872-53F3145386E2}" uniqueName="7" name="Amount recommended_x000a_by the CSR Committee_x000a_(INR)" queryTableFieldId="7" dataDxfId="7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24CB-4BF6-44B2-A52D-98EF5A35FAA6}">
  <dimension ref="A1:B8"/>
  <sheetViews>
    <sheetView showGridLines="0" tabSelected="1" workbookViewId="0">
      <selection activeCell="A12" sqref="A12"/>
    </sheetView>
  </sheetViews>
  <sheetFormatPr defaultColWidth="8.90625" defaultRowHeight="14.5" x14ac:dyDescent="0.35"/>
  <cols>
    <col min="1" max="1" width="42.1796875" bestFit="1" customWidth="1"/>
    <col min="2" max="2" width="21.90625" customWidth="1"/>
    <col min="3" max="3" width="13.6328125" bestFit="1" customWidth="1"/>
    <col min="4" max="5" width="10.81640625" bestFit="1" customWidth="1"/>
    <col min="6" max="6" width="49" bestFit="1" customWidth="1"/>
  </cols>
  <sheetData>
    <row r="1" spans="1:2" ht="18.5" x14ac:dyDescent="0.45">
      <c r="A1" s="2" t="s">
        <v>7</v>
      </c>
    </row>
    <row r="2" spans="1:2" x14ac:dyDescent="0.35">
      <c r="A2" t="s">
        <v>20</v>
      </c>
    </row>
    <row r="4" spans="1:2" ht="43.5" x14ac:dyDescent="0.35">
      <c r="A4" s="7" t="s">
        <v>1</v>
      </c>
      <c r="B4" s="8" t="s">
        <v>9</v>
      </c>
    </row>
    <row r="5" spans="1:2" x14ac:dyDescent="0.35">
      <c r="A5" s="5" t="s">
        <v>4</v>
      </c>
      <c r="B5" s="9">
        <v>4257000</v>
      </c>
    </row>
    <row r="6" spans="1:2" x14ac:dyDescent="0.35">
      <c r="A6" s="5" t="s">
        <v>3</v>
      </c>
      <c r="B6" s="9">
        <v>1000000</v>
      </c>
    </row>
    <row r="7" spans="1:2" x14ac:dyDescent="0.35">
      <c r="A7" s="5" t="s">
        <v>10</v>
      </c>
      <c r="B7" s="9">
        <v>250000</v>
      </c>
    </row>
    <row r="8" spans="1:2" x14ac:dyDescent="0.35">
      <c r="A8" s="10" t="s">
        <v>18</v>
      </c>
      <c r="B8" s="24">
        <f>SUBTOTAL(109,B5:B7)</f>
        <v>5507000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8D0C-8093-49C9-A496-84070BF50408}">
  <dimension ref="A1:C10"/>
  <sheetViews>
    <sheetView showGridLines="0" workbookViewId="0">
      <selection activeCell="D14" sqref="D14:D18"/>
    </sheetView>
  </sheetViews>
  <sheetFormatPr defaultColWidth="8.90625" defaultRowHeight="14.5" x14ac:dyDescent="0.35"/>
  <cols>
    <col min="1" max="1" width="42.1796875" bestFit="1" customWidth="1"/>
    <col min="2" max="2" width="21.90625" customWidth="1"/>
    <col min="3" max="3" width="13.6328125" bestFit="1" customWidth="1"/>
    <col min="4" max="4" width="10.81640625" bestFit="1" customWidth="1"/>
    <col min="5" max="5" width="49" bestFit="1" customWidth="1"/>
  </cols>
  <sheetData>
    <row r="1" spans="1:3" ht="18.5" x14ac:dyDescent="0.45">
      <c r="A1" s="2" t="s">
        <v>7</v>
      </c>
    </row>
    <row r="2" spans="1:3" x14ac:dyDescent="0.35">
      <c r="A2" t="s">
        <v>19</v>
      </c>
    </row>
    <row r="4" spans="1:3" ht="43.5" x14ac:dyDescent="0.35">
      <c r="A4" s="7" t="s">
        <v>21</v>
      </c>
      <c r="B4" s="8" t="s">
        <v>9</v>
      </c>
      <c r="C4" s="7" t="s">
        <v>1</v>
      </c>
    </row>
    <row r="5" spans="1:3" x14ac:dyDescent="0.35">
      <c r="A5" s="5" t="s">
        <v>12</v>
      </c>
      <c r="B5" s="9">
        <v>2000000</v>
      </c>
      <c r="C5" s="25" t="s">
        <v>4</v>
      </c>
    </row>
    <row r="6" spans="1:3" x14ac:dyDescent="0.35">
      <c r="A6" s="5" t="s">
        <v>22</v>
      </c>
      <c r="B6" s="9">
        <v>1500000</v>
      </c>
      <c r="C6" s="25" t="s">
        <v>4</v>
      </c>
    </row>
    <row r="7" spans="1:3" x14ac:dyDescent="0.35">
      <c r="A7" s="5" t="s">
        <v>5</v>
      </c>
      <c r="B7" s="9">
        <v>1500000</v>
      </c>
      <c r="C7" s="25" t="s">
        <v>4</v>
      </c>
    </row>
    <row r="8" spans="1:3" x14ac:dyDescent="0.35">
      <c r="A8" s="5" t="s">
        <v>23</v>
      </c>
      <c r="B8" s="9">
        <v>350000</v>
      </c>
      <c r="C8" s="25" t="s">
        <v>3</v>
      </c>
    </row>
    <row r="9" spans="1:3" x14ac:dyDescent="0.35">
      <c r="A9" s="5" t="s">
        <v>25</v>
      </c>
      <c r="B9" s="9">
        <v>250000</v>
      </c>
      <c r="C9" s="25" t="s">
        <v>10</v>
      </c>
    </row>
    <row r="10" spans="1:3" x14ac:dyDescent="0.35">
      <c r="A10" s="10" t="s">
        <v>18</v>
      </c>
      <c r="B10" s="15">
        <v>5600000</v>
      </c>
      <c r="C10" s="2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65CC-2C23-4767-9323-21614035C006}">
  <dimension ref="A1:D11"/>
  <sheetViews>
    <sheetView showGridLines="0" topLeftCell="B1" workbookViewId="0">
      <selection activeCell="D14" sqref="D14:D18"/>
    </sheetView>
  </sheetViews>
  <sheetFormatPr defaultColWidth="8.90625" defaultRowHeight="14.5" x14ac:dyDescent="0.35"/>
  <cols>
    <col min="1" max="1" width="11.36328125" hidden="1" customWidth="1"/>
    <col min="2" max="2" width="45.453125" bestFit="1" customWidth="1"/>
    <col min="3" max="3" width="15.08984375" bestFit="1" customWidth="1"/>
    <col min="4" max="4" width="16.08984375" bestFit="1" customWidth="1"/>
  </cols>
  <sheetData>
    <row r="1" spans="1:4" ht="18.5" x14ac:dyDescent="0.45">
      <c r="B1" s="2" t="s">
        <v>7</v>
      </c>
    </row>
    <row r="2" spans="1:4" x14ac:dyDescent="0.35">
      <c r="B2" t="s">
        <v>8</v>
      </c>
    </row>
    <row r="4" spans="1:4" x14ac:dyDescent="0.35">
      <c r="A4" s="1"/>
    </row>
    <row r="5" spans="1:4" x14ac:dyDescent="0.35">
      <c r="A5" s="3" t="s">
        <v>0</v>
      </c>
      <c r="B5" s="3" t="s">
        <v>21</v>
      </c>
      <c r="C5" s="3" t="s">
        <v>11</v>
      </c>
      <c r="D5" s="3" t="s">
        <v>1</v>
      </c>
    </row>
    <row r="6" spans="1:4" x14ac:dyDescent="0.35">
      <c r="A6" s="4">
        <v>44440</v>
      </c>
      <c r="B6" s="5" t="s">
        <v>2</v>
      </c>
      <c r="C6" s="6">
        <v>943000</v>
      </c>
      <c r="D6" s="5" t="s">
        <v>3</v>
      </c>
    </row>
    <row r="7" spans="1:4" x14ac:dyDescent="0.35">
      <c r="A7" s="4">
        <v>44488</v>
      </c>
      <c r="B7" s="5" t="s">
        <v>24</v>
      </c>
      <c r="C7" s="6">
        <f>1012500+1012500</f>
        <v>2025000</v>
      </c>
      <c r="D7" s="5" t="s">
        <v>4</v>
      </c>
    </row>
    <row r="8" spans="1:4" x14ac:dyDescent="0.35">
      <c r="A8" s="4">
        <v>44572</v>
      </c>
      <c r="B8" s="5" t="s">
        <v>5</v>
      </c>
      <c r="C8" s="6">
        <f>500000+500000</f>
        <v>1000000</v>
      </c>
      <c r="D8" s="5" t="s">
        <v>4</v>
      </c>
    </row>
    <row r="9" spans="1:4" x14ac:dyDescent="0.35">
      <c r="A9" s="4">
        <v>44572</v>
      </c>
      <c r="B9" s="5" t="s">
        <v>22</v>
      </c>
      <c r="C9" s="6">
        <f>627500+627500</f>
        <v>1255000</v>
      </c>
      <c r="D9" s="5" t="s">
        <v>4</v>
      </c>
    </row>
    <row r="10" spans="1:4" x14ac:dyDescent="0.35">
      <c r="A10" s="4">
        <v>44651</v>
      </c>
      <c r="B10" s="5" t="s">
        <v>6</v>
      </c>
      <c r="C10" s="6">
        <v>598000</v>
      </c>
      <c r="D10" s="5" t="s">
        <v>3</v>
      </c>
    </row>
    <row r="11" spans="1:4" x14ac:dyDescent="0.35">
      <c r="A11" s="5"/>
      <c r="B11" s="10" t="s">
        <v>18</v>
      </c>
      <c r="C11" s="23">
        <f>SUM(C6:C10)</f>
        <v>5821000</v>
      </c>
      <c r="D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AFBE-BC7E-4D0A-971F-D5FC9A014979}">
  <dimension ref="A1:C10"/>
  <sheetViews>
    <sheetView showGridLines="0" workbookViewId="0">
      <selection activeCell="D14" sqref="D14:D18"/>
    </sheetView>
  </sheetViews>
  <sheetFormatPr defaultRowHeight="14.5" x14ac:dyDescent="0.35"/>
  <cols>
    <col min="1" max="1" width="35.81640625" customWidth="1"/>
    <col min="2" max="2" width="12.54296875" bestFit="1" customWidth="1"/>
    <col min="3" max="3" width="13.6328125" bestFit="1" customWidth="1"/>
  </cols>
  <sheetData>
    <row r="1" spans="1:3" ht="18.5" x14ac:dyDescent="0.45">
      <c r="A1" s="2" t="s">
        <v>7</v>
      </c>
    </row>
    <row r="2" spans="1:3" x14ac:dyDescent="0.35">
      <c r="A2" t="s">
        <v>13</v>
      </c>
    </row>
    <row r="5" spans="1:3" x14ac:dyDescent="0.35">
      <c r="A5" s="3" t="s">
        <v>21</v>
      </c>
      <c r="B5" s="3" t="s">
        <v>11</v>
      </c>
      <c r="C5" s="3" t="s">
        <v>1</v>
      </c>
    </row>
    <row r="6" spans="1:3" ht="29" x14ac:dyDescent="0.35">
      <c r="A6" s="12" t="s">
        <v>22</v>
      </c>
      <c r="B6" s="13">
        <v>1100000</v>
      </c>
      <c r="C6" s="11" t="s">
        <v>4</v>
      </c>
    </row>
    <row r="7" spans="1:3" x14ac:dyDescent="0.35">
      <c r="A7" s="12" t="s">
        <v>12</v>
      </c>
      <c r="B7" s="13">
        <v>1300000</v>
      </c>
      <c r="C7" s="11" t="s">
        <v>4</v>
      </c>
    </row>
    <row r="8" spans="1:3" x14ac:dyDescent="0.35">
      <c r="A8" s="12" t="s">
        <v>5</v>
      </c>
      <c r="B8" s="13">
        <f>700000+300000</f>
        <v>1000000</v>
      </c>
      <c r="C8" s="11" t="s">
        <v>4</v>
      </c>
    </row>
    <row r="9" spans="1:3" x14ac:dyDescent="0.35">
      <c r="A9" s="12" t="s">
        <v>23</v>
      </c>
      <c r="B9" s="13">
        <v>300000</v>
      </c>
      <c r="C9" s="11" t="s">
        <v>3</v>
      </c>
    </row>
    <row r="10" spans="1:3" x14ac:dyDescent="0.35">
      <c r="A10" s="10" t="s">
        <v>18</v>
      </c>
      <c r="B10" s="14">
        <f>SUM(B6:B9)</f>
        <v>3700000</v>
      </c>
      <c r="C10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D545-CF6C-4E47-B58C-0B6E0DDCD16C}">
  <dimension ref="A1:D8"/>
  <sheetViews>
    <sheetView showGridLines="0" topLeftCell="B3" workbookViewId="0">
      <selection activeCell="B17" sqref="B17"/>
    </sheetView>
  </sheetViews>
  <sheetFormatPr defaultColWidth="8.90625" defaultRowHeight="14.5" x14ac:dyDescent="0.35"/>
  <cols>
    <col min="1" max="1" width="10.54296875" hidden="1" customWidth="1"/>
    <col min="2" max="2" width="40" customWidth="1"/>
    <col min="3" max="3" width="12.6328125" bestFit="1" customWidth="1"/>
    <col min="4" max="4" width="13.6328125" bestFit="1" customWidth="1"/>
  </cols>
  <sheetData>
    <row r="1" spans="1:4" ht="18.5" x14ac:dyDescent="0.45">
      <c r="B1" s="2" t="s">
        <v>7</v>
      </c>
    </row>
    <row r="2" spans="1:4" x14ac:dyDescent="0.35">
      <c r="B2" t="s">
        <v>15</v>
      </c>
    </row>
    <row r="4" spans="1:4" ht="15" thickBot="1" x14ac:dyDescent="0.4">
      <c r="A4" s="16" t="s">
        <v>16</v>
      </c>
      <c r="B4" s="3" t="s">
        <v>21</v>
      </c>
      <c r="C4" s="3" t="s">
        <v>11</v>
      </c>
      <c r="D4" s="3" t="s">
        <v>1</v>
      </c>
    </row>
    <row r="5" spans="1:4" ht="15" thickBot="1" x14ac:dyDescent="0.4">
      <c r="A5" s="17">
        <v>43824</v>
      </c>
      <c r="B5" s="12" t="s">
        <v>14</v>
      </c>
      <c r="C5" s="13">
        <f>350000+486000</f>
        <v>836000</v>
      </c>
      <c r="D5" s="11" t="s">
        <v>4</v>
      </c>
    </row>
    <row r="6" spans="1:4" ht="15" thickBot="1" x14ac:dyDescent="0.4">
      <c r="A6" s="17">
        <v>43826</v>
      </c>
      <c r="B6" s="20" t="s">
        <v>22</v>
      </c>
      <c r="C6" s="13">
        <f>650000+691000</f>
        <v>1341000</v>
      </c>
      <c r="D6" s="11" t="s">
        <v>4</v>
      </c>
    </row>
    <row r="7" spans="1:4" ht="15" thickBot="1" x14ac:dyDescent="0.4">
      <c r="A7" s="17">
        <v>43920</v>
      </c>
      <c r="B7" s="20" t="s">
        <v>23</v>
      </c>
      <c r="C7" s="13">
        <f>270000+132000</f>
        <v>402000</v>
      </c>
      <c r="D7" s="11" t="s">
        <v>3</v>
      </c>
    </row>
    <row r="8" spans="1:4" ht="15" thickBot="1" x14ac:dyDescent="0.4">
      <c r="A8" s="18"/>
      <c r="B8" s="21" t="s">
        <v>17</v>
      </c>
      <c r="C8" s="22">
        <f>SUM(C5:C7)</f>
        <v>2579000</v>
      </c>
      <c r="D8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6BB250-10E1-49EF-9FB8-4C0FA10709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23-24</vt:lpstr>
      <vt:lpstr>FY 22- 23</vt:lpstr>
      <vt:lpstr>FY 21-22</vt:lpstr>
      <vt:lpstr>FY 20-21</vt:lpstr>
      <vt:lpstr>FY 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Chowdhury</dc:creator>
  <cp:lastModifiedBy>Abhishek Chowdhury</cp:lastModifiedBy>
  <dcterms:created xsi:type="dcterms:W3CDTF">2022-10-13T12:21:31Z</dcterms:created>
  <dcterms:modified xsi:type="dcterms:W3CDTF">2024-02-02T11:12:45Z</dcterms:modified>
</cp:coreProperties>
</file>